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9555" windowHeight="87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4" i="1"/>
  <c r="D17"/>
  <c r="D15"/>
  <c r="D13"/>
  <c r="D11"/>
  <c r="D8"/>
  <c r="D6"/>
  <c r="D18"/>
  <c r="D16"/>
  <c r="D14"/>
  <c r="D12"/>
  <c r="D10"/>
  <c r="D9"/>
  <c r="D7"/>
  <c r="D5"/>
</calcChain>
</file>

<file path=xl/sharedStrings.xml><?xml version="1.0" encoding="utf-8"?>
<sst xmlns="http://schemas.openxmlformats.org/spreadsheetml/2006/main" count="24" uniqueCount="24">
  <si>
    <t>Opening Image</t>
  </si>
  <si>
    <t>Theme Stated</t>
  </si>
  <si>
    <t xml:space="preserve">Setup </t>
  </si>
  <si>
    <t xml:space="preserve">Catalyst </t>
  </si>
  <si>
    <t>Debate</t>
  </si>
  <si>
    <t>Break Into Two</t>
  </si>
  <si>
    <t xml:space="preserve">B Story </t>
  </si>
  <si>
    <t xml:space="preserve">Fun and Games </t>
  </si>
  <si>
    <t xml:space="preserve">Midpoint </t>
  </si>
  <si>
    <t>Bad Guys Close In</t>
  </si>
  <si>
    <t>55-75</t>
  </si>
  <si>
    <t>30-55</t>
  </si>
  <si>
    <t>All Is Lost</t>
  </si>
  <si>
    <t>Dark Night of the Soul</t>
  </si>
  <si>
    <t>75-85</t>
  </si>
  <si>
    <t>Screenplay Beats</t>
  </si>
  <si>
    <t>Break Into Three</t>
  </si>
  <si>
    <t>Finale</t>
  </si>
  <si>
    <t>85-110</t>
  </si>
  <si>
    <t>Final Image</t>
  </si>
  <si>
    <t>Book Beats</t>
  </si>
  <si>
    <t>1-10</t>
  </si>
  <si>
    <t>12-25</t>
  </si>
  <si>
    <t>&lt;- Enter book pages here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</si>
</sst>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6" tint="0.7999816888943144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1" fontId="0" fillId="0" borderId="0" xfId="0" applyNumberFormat="1"/>
    <xf numFmtId="1" fontId="0" fillId="2" borderId="1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3" borderId="1" xfId="0" applyFill="1" applyBorder="1" applyAlignment="1">
      <alignment horizontal="right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49" fontId="0" fillId="6" borderId="1" xfId="0" applyNumberForma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center"/>
    </xf>
    <xf numFmtId="0" fontId="3" fillId="4" borderId="1" xfId="0" applyFont="1" applyFill="1" applyBorder="1" applyAlignment="1">
      <alignment horizontal="center"/>
    </xf>
    <xf numFmtId="1" fontId="0" fillId="8" borderId="0" xfId="0" applyNumberForma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5"/>
  <sheetViews>
    <sheetView tabSelected="1" workbookViewId="0">
      <selection activeCell="D10" sqref="D10"/>
    </sheetView>
  </sheetViews>
  <sheetFormatPr defaultRowHeight="15"/>
  <cols>
    <col min="1" max="1" width="3.7109375" customWidth="1"/>
    <col min="2" max="2" width="21.7109375" customWidth="1"/>
    <col min="3" max="3" width="10.28515625" customWidth="1"/>
    <col min="4" max="4" width="18.28515625" customWidth="1"/>
    <col min="5" max="5" width="25.5703125" customWidth="1"/>
  </cols>
  <sheetData>
    <row r="2" spans="2:5" ht="16.5" customHeight="1">
      <c r="B2" s="16" t="s">
        <v>15</v>
      </c>
      <c r="C2" s="17"/>
      <c r="D2" s="8" t="s">
        <v>20</v>
      </c>
    </row>
    <row r="3" spans="2:5">
      <c r="B3" s="7"/>
      <c r="C3" s="14">
        <v>110</v>
      </c>
      <c r="D3" s="11">
        <v>374</v>
      </c>
      <c r="E3" s="2" t="s">
        <v>23</v>
      </c>
    </row>
    <row r="4" spans="2:5">
      <c r="B4" s="6" t="s">
        <v>0</v>
      </c>
      <c r="C4" s="9">
        <v>1</v>
      </c>
      <c r="D4" s="4" t="str">
        <f>"1" &amp; " - " &amp;  TEXT(D3*0.0099,"0")</f>
        <v>1 - 4</v>
      </c>
    </row>
    <row r="5" spans="2:5">
      <c r="B5" s="6" t="s">
        <v>1</v>
      </c>
      <c r="C5" s="9">
        <v>5</v>
      </c>
      <c r="D5" s="4">
        <f>D3*0.045</f>
        <v>16.829999999999998</v>
      </c>
    </row>
    <row r="6" spans="2:5">
      <c r="B6" s="6" t="s">
        <v>2</v>
      </c>
      <c r="C6" s="10" t="s">
        <v>21</v>
      </c>
      <c r="D6" s="4" t="str">
        <f>TEXT(D3*0.009,"0") &amp; " - " &amp; TEXT(D3*0.091,"0")</f>
        <v>3 - 34</v>
      </c>
      <c r="E6" s="5"/>
    </row>
    <row r="7" spans="2:5">
      <c r="B7" s="6" t="s">
        <v>3</v>
      </c>
      <c r="C7" s="9">
        <v>12</v>
      </c>
      <c r="D7" s="4">
        <f>D3*0.11</f>
        <v>41.14</v>
      </c>
    </row>
    <row r="8" spans="2:5">
      <c r="B8" s="6" t="s">
        <v>4</v>
      </c>
      <c r="C8" s="10" t="s">
        <v>22</v>
      </c>
      <c r="D8" s="4" t="str">
        <f>TEXT(D3*0.11,"0") &amp; " - " &amp; TEXT(D3*0.227,"0")</f>
        <v>41 - 85</v>
      </c>
      <c r="E8" s="5"/>
    </row>
    <row r="9" spans="2:5">
      <c r="B9" s="6" t="s">
        <v>5</v>
      </c>
      <c r="C9" s="9">
        <v>25</v>
      </c>
      <c r="D9" s="4">
        <f>D3*0.227</f>
        <v>84.897999999999996</v>
      </c>
    </row>
    <row r="10" spans="2:5">
      <c r="B10" s="6" t="s">
        <v>6</v>
      </c>
      <c r="C10" s="9">
        <v>30</v>
      </c>
      <c r="D10" s="4">
        <f>D3*0.272</f>
        <v>101.72800000000001</v>
      </c>
    </row>
    <row r="11" spans="2:5">
      <c r="B11" s="6" t="s">
        <v>7</v>
      </c>
      <c r="C11" s="9" t="s">
        <v>11</v>
      </c>
      <c r="D11" s="4" t="str">
        <f>TEXT(D3*0.272,"0") &amp; " - " &amp; TEXT(D3*0.5,"0")</f>
        <v>102 - 187</v>
      </c>
      <c r="E11" s="5"/>
    </row>
    <row r="12" spans="2:5">
      <c r="B12" s="6" t="s">
        <v>8</v>
      </c>
      <c r="C12" s="9">
        <v>55</v>
      </c>
      <c r="D12" s="4">
        <f>D3*0.5</f>
        <v>187</v>
      </c>
      <c r="E12" s="1"/>
    </row>
    <row r="13" spans="2:5">
      <c r="B13" s="6" t="s">
        <v>9</v>
      </c>
      <c r="C13" s="9" t="s">
        <v>10</v>
      </c>
      <c r="D13" s="4" t="str">
        <f>TEXT(D3*0.5,"0") &amp; " - " &amp; TEXT(D3*0.681,"0")</f>
        <v>187 - 255</v>
      </c>
      <c r="E13" s="5"/>
    </row>
    <row r="14" spans="2:5">
      <c r="B14" s="6" t="s">
        <v>12</v>
      </c>
      <c r="C14" s="9">
        <v>75</v>
      </c>
      <c r="D14" s="4">
        <f>D3*0.681</f>
        <v>254.69400000000002</v>
      </c>
    </row>
    <row r="15" spans="2:5">
      <c r="B15" s="6" t="s">
        <v>13</v>
      </c>
      <c r="C15" s="9" t="s">
        <v>14</v>
      </c>
      <c r="D15" s="4" t="str">
        <f>TEXT(D3*0.681,"0") &amp; " - " &amp; TEXT(D3*0.772,"0")</f>
        <v>255 - 289</v>
      </c>
      <c r="E15" s="5"/>
    </row>
    <row r="16" spans="2:5">
      <c r="B16" s="6" t="s">
        <v>16</v>
      </c>
      <c r="C16" s="9">
        <v>85</v>
      </c>
      <c r="D16" s="4">
        <f>D3*0.772</f>
        <v>288.72800000000001</v>
      </c>
    </row>
    <row r="17" spans="2:5">
      <c r="B17" s="6" t="s">
        <v>17</v>
      </c>
      <c r="C17" s="9" t="s">
        <v>18</v>
      </c>
      <c r="D17" s="4" t="str">
        <f>TEXT(D3*0.772,"0") &amp; " - " &amp; TEXT(D3*1,"0")</f>
        <v>289 - 374</v>
      </c>
      <c r="E17" s="5"/>
    </row>
    <row r="18" spans="2:5">
      <c r="B18" s="6" t="s">
        <v>19</v>
      </c>
      <c r="C18" s="9">
        <v>110</v>
      </c>
      <c r="D18" s="4">
        <f>D3*1</f>
        <v>374</v>
      </c>
    </row>
    <row r="19" spans="2:5">
      <c r="C19" s="1"/>
    </row>
    <row r="20" spans="2:5">
      <c r="C20" s="1"/>
    </row>
    <row r="22" spans="2:5">
      <c r="D22" s="15"/>
    </row>
    <row r="24" spans="2:5">
      <c r="B24" s="12"/>
      <c r="C24" s="13"/>
    </row>
    <row r="25" spans="2:5">
      <c r="C25" s="3"/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gmc3101</dc:creator>
  <cp:lastModifiedBy>Jessica</cp:lastModifiedBy>
  <dcterms:created xsi:type="dcterms:W3CDTF">2011-04-14T22:06:11Z</dcterms:created>
  <dcterms:modified xsi:type="dcterms:W3CDTF">2012-04-15T22:40:20Z</dcterms:modified>
</cp:coreProperties>
</file>